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 refMode="R1C1"/>
</workbook>
</file>

<file path=xl/sharedStrings.xml><?xml version="1.0" encoding="utf-8"?>
<sst xmlns="http://schemas.openxmlformats.org/spreadsheetml/2006/main" count="448" uniqueCount="196">
  <si>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</si>
  <si>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</si>
  <si>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</si>
  <si>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</si>
  <si>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</si>
  <si>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</si>
  <si>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</si>
  <si>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</si>
  <si>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</si>
  <si>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</si>
  <si>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</si>
  <si>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</si>
  <si>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</si>
  <si>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</si>
  <si>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</si>
  <si>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</si>
  <si>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</si>
  <si>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</si>
  <si>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</si>
  <si>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</si>
  <si>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</si>
  <si>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</si>
  <si>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</si>
  <si>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</si>
  <si>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</si>
  <si>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</si>
  <si>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</si>
  <si>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</si>
  <si>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</si>
  <si>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</si>
  <si>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</si>
  <si>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</si>
  <si>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</si>
  <si>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</si>
  <si>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</si>
  <si>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</si>
  <si>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</si>
  <si>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</si>
  <si>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</si>
  <si>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</si>
  <si>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</si>
  <si>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</si>
  <si>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</si>
  <si>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</si>
  <si>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</si>
  <si>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</si>
  <si>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</si>
  <si>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</si>
  <si>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</si>
  <si>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</si>
  <si>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</si>
  <si>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</si>
  <si>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</si>
  <si>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</si>
  <si>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</si>
  <si>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</si>
  <si>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</si>
  <si>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</si>
  <si>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</si>
  <si>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</si>
  <si>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</si>
  <si>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</si>
  <si>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</si>
  <si>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</si>
  <si>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</si>
  <si>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</si>
  <si>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</si>
  <si>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</si>
  <si>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</si>
  <si>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</si>
  <si>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</si>
  <si>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</si>
  <si>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</si>
  <si>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</si>
  <si>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</si>
  <si>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</si>
  <si>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</si>
  <si>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</si>
  <si>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</si>
  <si>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</si>
  <si>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</si>
  <si>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</si>
  <si>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</si>
  <si>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</si>
  <si>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</si>
  <si>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</si>
  <si>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</si>
  <si>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</si>
  <si>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</si>
  <si>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</si>
  <si>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</si>
  <si>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</si>
  <si>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</si>
  <si>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</si>
  <si>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</si>
  <si>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</si>
  <si>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</si>
  <si>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</si>
  <si>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</si>
  <si>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</si>
  <si>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</si>
  <si>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</si>
  <si>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</si>
  <si>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</si>
  <si>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</si>
  <si>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</si>
  <si>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</si>
  <si>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</si>
  <si>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</si>
  <si>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</si>
  <si>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</si>
  <si>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</si>
  <si>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</si>
  <si>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</si>
  <si>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</si>
  <si>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</si>
  <si>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</si>
  <si>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</si>
  <si>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</si>
  <si>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</si>
  <si>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</si>
  <si>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</si>
  <si>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</si>
  <si>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</si>
  <si>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</si>
  <si>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</si>
  <si>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</si>
  <si>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</si>
  <si>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</si>
  <si>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</si>
  <si>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</si>
  <si>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</si>
  <si>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</si>
  <si>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</si>
  <si>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</si>
  <si>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</si>
  <si>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</si>
  <si>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</si>
  <si>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</si>
  <si>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</si>
  <si>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</si>
  <si>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</si>
  <si>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</si>
  <si>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</si>
  <si>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</si>
  <si>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</si>
  <si>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</si>
  <si>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</si>
  <si>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</si>
  <si>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</si>
  <si>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</si>
  <si>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</si>
  <si>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</si>
  <si>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</si>
  <si>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</si>
  <si>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</si>
  <si>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</si>
  <si>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</si>
  <si>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</si>
  <si>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</si>
  <si>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</si>
  <si>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</si>
  <si>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</si>
  <si>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</si>
  <si>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</si>
  <si>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</si>
  <si>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</si>
  <si>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</si>
  <si>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</si>
  <si>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</si>
  <si>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</si>
  <si>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</si>
  <si>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</si>
  <si>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</si>
  <si>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</si>
  <si>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</si>
  <si>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</si>
  <si>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</si>
  <si>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</si>
  <si>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</si>
  <si>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</si>
  <si>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</si>
  <si>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</si>
  <si>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</si>
  <si>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</si>
  <si>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</si>
  <si>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</si>
  <si>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</si>
  <si>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</si>
  <si>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</si>
  <si>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</si>
  <si>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долг</t>
  </si>
  <si>
    <t>Отчет о выполнении договора управления за 2015 г. по многоквартирному жилому дому №2 по ул.О.Кошевого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</si>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</sst>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0</v>
      </c>
      <c r="C2">
        <v>0</v>
      </c>
      <c r="D2" s="40">
        <f>B2*C2</f>
        <v>0</v>
      </c>
    </row>
    <row r="3" spans="1:4" ht="12.75">
      <c r="A3" t="s">
        <v>131</v>
      </c>
      <c r="B3">
        <v>0</v>
      </c>
      <c r="C3">
        <v>0</v>
      </c>
      <c r="D3" s="40">
        <f aca="true" t="shared" si="0" ref="D3:D13">B3*C3</f>
        <v>0</v>
      </c>
    </row>
    <row r="4" spans="1:4" ht="12.75">
      <c r="A4" t="s">
        <v>132</v>
      </c>
      <c r="B4">
        <v>0</v>
      </c>
      <c r="C4">
        <v>0</v>
      </c>
      <c r="D4" s="40">
        <f t="shared" si="0"/>
        <v>0</v>
      </c>
    </row>
    <row r="5" spans="1:4" ht="12.75">
      <c r="A5" t="s">
        <v>133</v>
      </c>
      <c r="B5">
        <v>0</v>
      </c>
      <c r="C5">
        <v>0</v>
      </c>
      <c r="D5" s="40">
        <f t="shared" si="0"/>
        <v>0</v>
      </c>
    </row>
    <row r="6" spans="1:4" ht="12.75">
      <c r="A6" t="s">
        <v>134</v>
      </c>
      <c r="B6">
        <v>0</v>
      </c>
      <c r="C6">
        <v>0</v>
      </c>
      <c r="D6" s="40">
        <f t="shared" si="0"/>
        <v>0</v>
      </c>
    </row>
    <row r="7" spans="1:4" ht="12.75">
      <c r="A7" t="s">
        <v>135</v>
      </c>
      <c r="B7">
        <v>0</v>
      </c>
      <c r="C7">
        <v>0</v>
      </c>
      <c r="D7" s="40">
        <f t="shared" si="0"/>
        <v>0</v>
      </c>
    </row>
    <row r="8" spans="1:4" ht="12.75">
      <c r="A8" t="s">
        <v>136</v>
      </c>
      <c r="B8">
        <v>0</v>
      </c>
      <c r="C8">
        <v>0</v>
      </c>
      <c r="D8" s="40">
        <f t="shared" si="0"/>
        <v>0</v>
      </c>
    </row>
    <row r="9" spans="1:4" ht="12.75">
      <c r="A9" t="s">
        <v>137</v>
      </c>
      <c r="B9">
        <v>0</v>
      </c>
      <c r="C9">
        <v>0</v>
      </c>
      <c r="D9" s="40">
        <f t="shared" si="0"/>
        <v>0</v>
      </c>
    </row>
    <row r="10" spans="1:4" ht="12.75">
      <c r="A10" t="s">
        <v>138</v>
      </c>
      <c r="B10">
        <v>0</v>
      </c>
      <c r="C10">
        <v>0</v>
      </c>
      <c r="D10" s="40">
        <f t="shared" si="0"/>
        <v>0</v>
      </c>
    </row>
    <row r="11" spans="1:4" ht="12.75">
      <c r="A11" t="s">
        <v>139</v>
      </c>
      <c r="B11">
        <v>289.6</v>
      </c>
      <c r="C11">
        <v>14.53</v>
      </c>
      <c r="D11" s="40">
        <f t="shared" si="0"/>
        <v>4207.888</v>
      </c>
    </row>
    <row r="12" spans="1:4" ht="12.75">
      <c r="A12" t="s">
        <v>140</v>
      </c>
      <c r="B12">
        <v>289.6</v>
      </c>
      <c r="C12">
        <v>14.53</v>
      </c>
      <c r="D12" s="40">
        <f t="shared" si="0"/>
        <v>4207.888</v>
      </c>
    </row>
    <row r="13" spans="1:4" ht="12.75">
      <c r="A13" t="s">
        <v>141</v>
      </c>
      <c r="B13">
        <v>289.6</v>
      </c>
      <c r="C13">
        <v>14.53</v>
      </c>
      <c r="D13" s="40">
        <f t="shared" si="0"/>
        <v>4207.888</v>
      </c>
    </row>
    <row r="14" ht="12.75">
      <c r="D14" s="40">
        <f>SUM(D2:D13)</f>
        <v>12623.664</v>
      </c>
    </row>
    <row r="16" spans="2:4" ht="12.75">
      <c r="B16" t="s">
        <v>185</v>
      </c>
      <c r="C16" t="s">
        <v>186</v>
      </c>
      <c r="D16" t="s">
        <v>191</v>
      </c>
    </row>
    <row r="17" spans="1:3" ht="12.75">
      <c r="A17" t="s">
        <v>184</v>
      </c>
      <c r="B17">
        <v>20347.32</v>
      </c>
      <c r="C17" s="40">
        <f>C18</f>
        <v>13679.64</v>
      </c>
    </row>
    <row r="18" spans="2:4" ht="12.75">
      <c r="B18">
        <f>SUM(B17:B17)</f>
        <v>20347.32</v>
      </c>
      <c r="C18" s="40">
        <f>9930.85+3748.79</f>
        <v>13679.64</v>
      </c>
      <c r="D18" s="40">
        <f>0+B18-C18</f>
        <v>6667.68</v>
      </c>
    </row>
    <row r="20" spans="1:2" ht="12.75">
      <c r="A20" t="s">
        <v>130</v>
      </c>
      <c r="B20">
        <v>0</v>
      </c>
    </row>
    <row r="21" spans="1:2" ht="12.75">
      <c r="A21" t="s">
        <v>131</v>
      </c>
      <c r="B21">
        <v>0</v>
      </c>
    </row>
    <row r="22" spans="1:2" ht="12.75">
      <c r="A22" t="s">
        <v>132</v>
      </c>
      <c r="B22">
        <v>0</v>
      </c>
    </row>
    <row r="23" spans="1:2" ht="12.75">
      <c r="A23" t="s">
        <v>133</v>
      </c>
      <c r="B23">
        <v>0</v>
      </c>
    </row>
    <row r="24" spans="1:2" ht="12.75">
      <c r="A24" t="s">
        <v>134</v>
      </c>
      <c r="B24">
        <v>0</v>
      </c>
    </row>
    <row r="25" spans="1:2" ht="12.75">
      <c r="A25" t="s">
        <v>135</v>
      </c>
      <c r="B25">
        <v>0</v>
      </c>
    </row>
    <row r="26" spans="1:2" ht="12.75">
      <c r="A26" t="s">
        <v>136</v>
      </c>
      <c r="B26">
        <v>0</v>
      </c>
    </row>
    <row r="27" spans="1:2" ht="12.75">
      <c r="A27" t="s">
        <v>137</v>
      </c>
      <c r="B27">
        <v>0</v>
      </c>
    </row>
    <row r="28" spans="1:2" ht="12.75">
      <c r="A28" t="s">
        <v>138</v>
      </c>
      <c r="B28">
        <v>0</v>
      </c>
    </row>
    <row r="29" spans="1:2" ht="12.75">
      <c r="A29" t="s">
        <v>139</v>
      </c>
      <c r="B29">
        <v>6782.44</v>
      </c>
    </row>
    <row r="30" spans="1:2" ht="12.75">
      <c r="A30" t="s">
        <v>140</v>
      </c>
      <c r="B30">
        <v>6782.44</v>
      </c>
    </row>
    <row r="31" spans="1:2" ht="12.75">
      <c r="A31" t="s">
        <v>141</v>
      </c>
      <c r="B31">
        <v>6782.44</v>
      </c>
    </row>
    <row r="32" ht="12.75">
      <c r="B32">
        <f>SUM(B20:B31)</f>
        <v>20347.32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10">
      <selection activeCell="K14" sqref="K1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0" t="s">
        <v>129</v>
      </c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"/>
    </row>
    <row r="2" spans="1:14" ht="30.75" customHeight="1">
      <c r="A2" s="50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8">
        <f>SUM(B3:M3)</f>
        <v>0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128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712.42</v>
      </c>
      <c r="L6" s="33">
        <v>712.42</v>
      </c>
      <c r="M6" s="33">
        <v>712.42</v>
      </c>
      <c r="N6" s="9">
        <f t="shared" si="0"/>
        <v>2137.2599999999998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480</v>
      </c>
      <c r="M7" s="6">
        <v>0</v>
      </c>
      <c r="N7" s="8">
        <f t="shared" si="0"/>
        <v>480</v>
      </c>
    </row>
    <row r="8" spans="1:14" ht="33" customHeight="1">
      <c r="A8" s="7" t="s">
        <v>161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52.88</v>
      </c>
      <c r="L8" s="6">
        <v>0</v>
      </c>
      <c r="M8" s="6">
        <v>52.88</v>
      </c>
      <c r="N8" s="8">
        <f t="shared" si="0"/>
        <v>105.76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8">
        <f t="shared" si="0"/>
        <v>0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0</v>
      </c>
    </row>
    <row r="11" spans="1:14" ht="38.25">
      <c r="A11" s="32" t="s">
        <v>119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107.15</v>
      </c>
      <c r="L11" s="33">
        <v>107.15</v>
      </c>
      <c r="M11" s="33">
        <v>107.15</v>
      </c>
      <c r="N11" s="9">
        <f t="shared" si="0"/>
        <v>321.45000000000005</v>
      </c>
    </row>
    <row r="12" spans="1:14" ht="29.25" customHeight="1">
      <c r="A12" s="32" t="s">
        <v>127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454.67</v>
      </c>
      <c r="L12" s="33">
        <v>454.67</v>
      </c>
      <c r="M12" s="33">
        <v>454.67</v>
      </c>
      <c r="N12" s="9">
        <f t="shared" si="0"/>
        <v>1364.01</v>
      </c>
    </row>
    <row r="13" spans="1:14" ht="36.75" customHeight="1">
      <c r="A13" s="7" t="s">
        <v>126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257.74</v>
      </c>
      <c r="L13" s="6">
        <v>257.74</v>
      </c>
      <c r="M13" s="6">
        <v>257.74</v>
      </c>
      <c r="N13" s="8">
        <f t="shared" si="0"/>
        <v>773.22</v>
      </c>
    </row>
    <row r="14" spans="1:14" ht="27" customHeight="1" thickBot="1">
      <c r="A14" s="34" t="s">
        <v>123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497.11</v>
      </c>
      <c r="L14" s="35">
        <v>497.11</v>
      </c>
      <c r="M14" s="35">
        <v>497.11</v>
      </c>
      <c r="N14" s="36">
        <f t="shared" si="0"/>
        <v>1491.33</v>
      </c>
    </row>
    <row r="15" spans="1:14" ht="30.75" customHeight="1" thickBot="1">
      <c r="A15" s="37" t="s">
        <v>144</v>
      </c>
      <c r="B15" s="38">
        <f>SUM(B3:B14)</f>
        <v>0</v>
      </c>
      <c r="C15" s="38">
        <f aca="true" t="shared" si="1" ref="C15:M15">SUM(C3:C14)</f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2081.97</v>
      </c>
      <c r="L15" s="38">
        <f t="shared" si="1"/>
        <v>2509.09</v>
      </c>
      <c r="M15" s="38">
        <f t="shared" si="1"/>
        <v>2081.97</v>
      </c>
      <c r="N15" s="39">
        <f>SUM(B15:M15)</f>
        <v>6673.029999999999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9">
      <selection activeCell="A25" sqref="A25:E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0" t="s">
        <v>192</v>
      </c>
      <c r="B1" s="71"/>
      <c r="C1" s="71"/>
      <c r="D1" s="71"/>
      <c r="E1" s="7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20347.319999999996</v>
      </c>
    </row>
    <row r="11" spans="1:5" ht="39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Лист1!B17-E12-E13</f>
        <v>6359.645999999999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12623.664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1364.01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13679.64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</f>
        <v>13679.64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13679.64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13674.289999999995</v>
      </c>
    </row>
    <row r="23" spans="1:4" ht="39.75" customHeight="1" thickBot="1">
      <c r="A23" s="2" t="s">
        <v>56</v>
      </c>
      <c r="B23" s="45" t="s">
        <v>188</v>
      </c>
      <c r="C23" s="1" t="s">
        <v>15</v>
      </c>
      <c r="D23" s="45" t="s">
        <v>188</v>
      </c>
    </row>
    <row r="24" spans="1:5" ht="62.25" customHeight="1" thickBot="1">
      <c r="A24" s="46" t="s">
        <v>189</v>
      </c>
      <c r="B24" s="47" t="s">
        <v>190</v>
      </c>
      <c r="C24" s="1" t="s">
        <v>15</v>
      </c>
      <c r="D24" s="47" t="s">
        <v>190</v>
      </c>
      <c r="E24" s="48">
        <f>Лист1!D18</f>
        <v>6667.68</v>
      </c>
    </row>
    <row r="25" spans="1:5" ht="39.75" customHeight="1" thickBot="1">
      <c r="A25" s="64" t="s">
        <v>58</v>
      </c>
      <c r="B25" s="65"/>
      <c r="C25" s="65"/>
      <c r="D25" s="65"/>
      <c r="E25" s="65"/>
    </row>
    <row r="26" spans="1:7" ht="39.75" customHeight="1" thickBot="1">
      <c r="A26" s="2" t="s">
        <v>59</v>
      </c>
      <c r="B26" s="72" t="s">
        <v>60</v>
      </c>
      <c r="C26" s="73"/>
      <c r="D26" s="74"/>
      <c r="E26" s="29" t="s">
        <v>62</v>
      </c>
      <c r="F26" s="30"/>
      <c r="G26" s="30"/>
    </row>
    <row r="27" spans="1:5" ht="39.75" customHeight="1" thickBot="1">
      <c r="A27" s="12" t="s">
        <v>150</v>
      </c>
      <c r="B27" s="51" t="s">
        <v>180</v>
      </c>
      <c r="C27" s="52"/>
      <c r="D27" s="53"/>
      <c r="E27" s="17">
        <f>'стоимость работ по видам'!N3+'стоимость работ по видам'!N4</f>
        <v>0</v>
      </c>
    </row>
    <row r="28" spans="1:5" ht="39.75" customHeight="1" thickBot="1">
      <c r="A28" s="12" t="s">
        <v>151</v>
      </c>
      <c r="B28" s="54" t="s">
        <v>125</v>
      </c>
      <c r="C28" s="55"/>
      <c r="D28" s="56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54" t="s">
        <v>128</v>
      </c>
      <c r="C29" s="55"/>
      <c r="D29" s="56"/>
      <c r="E29" s="3">
        <f>'стоимость работ по видам'!N6</f>
        <v>2137.2599999999998</v>
      </c>
    </row>
    <row r="30" spans="1:5" ht="39.75" customHeight="1" thickBot="1">
      <c r="A30" s="12" t="s">
        <v>153</v>
      </c>
      <c r="B30" s="54" t="s">
        <v>124</v>
      </c>
      <c r="C30" s="55"/>
      <c r="D30" s="56"/>
      <c r="E30" s="3">
        <f>'стоимость работ по видам'!N7</f>
        <v>480</v>
      </c>
    </row>
    <row r="31" spans="1:5" ht="39.75" customHeight="1" thickBot="1">
      <c r="A31" s="12" t="s">
        <v>154</v>
      </c>
      <c r="B31" s="54" t="s">
        <v>162</v>
      </c>
      <c r="C31" s="55"/>
      <c r="D31" s="56"/>
      <c r="E31" s="3">
        <f>'стоимость работ по видам'!N8</f>
        <v>105.76</v>
      </c>
    </row>
    <row r="32" spans="1:5" ht="39.75" customHeight="1" thickBot="1">
      <c r="A32" s="12" t="s">
        <v>155</v>
      </c>
      <c r="B32" s="54" t="s">
        <v>122</v>
      </c>
      <c r="C32" s="55"/>
      <c r="D32" s="56"/>
      <c r="E32" s="3">
        <f>'стоимость работ по видам'!N9</f>
        <v>0</v>
      </c>
    </row>
    <row r="33" spans="1:5" ht="39.75" customHeight="1" thickBot="1">
      <c r="A33" s="12" t="s">
        <v>156</v>
      </c>
      <c r="B33" s="51" t="s">
        <v>120</v>
      </c>
      <c r="C33" s="52"/>
      <c r="D33" s="53"/>
      <c r="E33" s="3">
        <f>'стоимость работ по видам'!N10</f>
        <v>0</v>
      </c>
    </row>
    <row r="34" spans="1:5" ht="39.75" customHeight="1" thickBot="1">
      <c r="A34" s="12" t="s">
        <v>157</v>
      </c>
      <c r="B34" s="51" t="s">
        <v>119</v>
      </c>
      <c r="C34" s="52"/>
      <c r="D34" s="53"/>
      <c r="E34" s="3">
        <f>'стоимость работ по видам'!N11</f>
        <v>321.45000000000005</v>
      </c>
    </row>
    <row r="35" spans="1:5" ht="39.75" customHeight="1" thickBot="1">
      <c r="A35" s="12" t="s">
        <v>158</v>
      </c>
      <c r="B35" s="51" t="s">
        <v>127</v>
      </c>
      <c r="C35" s="52"/>
      <c r="D35" s="53"/>
      <c r="E35" s="3">
        <f>'стоимость работ по видам'!N12</f>
        <v>1364.01</v>
      </c>
    </row>
    <row r="36" spans="1:5" ht="39.75" customHeight="1" thickBot="1">
      <c r="A36" s="12" t="s">
        <v>159</v>
      </c>
      <c r="B36" s="51" t="s">
        <v>126</v>
      </c>
      <c r="C36" s="52"/>
      <c r="D36" s="53"/>
      <c r="E36" s="3">
        <f>'стоимость работ по видам'!N13</f>
        <v>773.22</v>
      </c>
    </row>
    <row r="37" spans="1:5" ht="39.75" customHeight="1" thickBot="1">
      <c r="A37" s="12" t="s">
        <v>160</v>
      </c>
      <c r="B37" s="51" t="s">
        <v>123</v>
      </c>
      <c r="C37" s="52"/>
      <c r="D37" s="53"/>
      <c r="E37" s="3">
        <f>'стоимость работ по видам'!N14</f>
        <v>1491.33</v>
      </c>
    </row>
    <row r="38" spans="1:5" ht="39.75" customHeight="1" thickBot="1">
      <c r="A38" s="2" t="s">
        <v>61</v>
      </c>
      <c r="B38" s="75" t="s">
        <v>62</v>
      </c>
      <c r="C38" s="76"/>
      <c r="D38" s="77"/>
      <c r="E38" s="20">
        <f>SUM(E27:E37)</f>
        <v>6673.030000000001</v>
      </c>
    </row>
    <row r="39" spans="1:6" ht="32.25" customHeight="1" thickBot="1">
      <c r="A39" s="18" t="s">
        <v>63</v>
      </c>
      <c r="B39" s="59" t="s">
        <v>64</v>
      </c>
      <c r="C39" s="60"/>
      <c r="D39" s="61"/>
      <c r="E39" s="19"/>
      <c r="F39" s="14"/>
    </row>
    <row r="40" spans="1:6" ht="31.5" customHeight="1" thickBot="1">
      <c r="A40" s="67" t="s">
        <v>163</v>
      </c>
      <c r="B40" s="51" t="s">
        <v>180</v>
      </c>
      <c r="C40" s="52"/>
      <c r="D40" s="53"/>
      <c r="E40" s="25"/>
      <c r="F40" s="14"/>
    </row>
    <row r="41" spans="1:6" ht="31.5" customHeight="1" thickBot="1">
      <c r="A41" s="6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6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9"/>
      <c r="B43" s="3" t="s">
        <v>66</v>
      </c>
      <c r="C43" s="1" t="s">
        <v>15</v>
      </c>
      <c r="D43" s="3" t="s">
        <v>66</v>
      </c>
      <c r="E43" s="41">
        <v>14.53</v>
      </c>
      <c r="F43" s="14"/>
    </row>
    <row r="44" spans="1:6" ht="27.75" customHeight="1" thickBot="1">
      <c r="A44" s="67" t="s">
        <v>181</v>
      </c>
      <c r="B44" s="54" t="s">
        <v>125</v>
      </c>
      <c r="C44" s="55"/>
      <c r="D44" s="56"/>
      <c r="E44" s="22"/>
      <c r="F44" s="14"/>
    </row>
    <row r="45" spans="1:6" ht="43.5" customHeight="1" thickBot="1">
      <c r="A45" s="68"/>
      <c r="B45" s="13" t="s">
        <v>65</v>
      </c>
      <c r="C45" s="21"/>
      <c r="D45" s="28" t="s">
        <v>65</v>
      </c>
      <c r="E45" s="27" t="s">
        <v>193</v>
      </c>
      <c r="F45" s="14"/>
    </row>
    <row r="46" spans="1:6" ht="27.75" customHeight="1" thickBot="1">
      <c r="A46" s="6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9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67" t="s">
        <v>165</v>
      </c>
      <c r="B48" s="54" t="s">
        <v>128</v>
      </c>
      <c r="C48" s="55"/>
      <c r="D48" s="56"/>
      <c r="E48" s="25"/>
      <c r="F48" s="14"/>
    </row>
    <row r="49" spans="1:6" ht="33" customHeight="1" thickBot="1">
      <c r="A49" s="6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6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67" t="s">
        <v>166</v>
      </c>
      <c r="B52" s="54" t="s">
        <v>124</v>
      </c>
      <c r="C52" s="55"/>
      <c r="D52" s="56"/>
      <c r="E52" s="15"/>
      <c r="F52" s="14"/>
    </row>
    <row r="53" spans="1:6" ht="54" customHeight="1" thickBot="1">
      <c r="A53" s="68"/>
      <c r="B53" s="13" t="s">
        <v>65</v>
      </c>
      <c r="C53" s="21"/>
      <c r="D53" s="28" t="s">
        <v>65</v>
      </c>
      <c r="E53" s="49" t="s">
        <v>194</v>
      </c>
      <c r="F53" s="14"/>
    </row>
    <row r="54" spans="1:6" ht="27.75" customHeight="1" thickBot="1">
      <c r="A54" s="6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9"/>
      <c r="B55" s="3" t="s">
        <v>66</v>
      </c>
      <c r="C55" s="1" t="s">
        <v>15</v>
      </c>
      <c r="D55" s="3" t="s">
        <v>66</v>
      </c>
      <c r="E55" s="3">
        <v>0.64</v>
      </c>
      <c r="F55" s="14"/>
    </row>
    <row r="56" spans="1:6" ht="27.75" customHeight="1" thickBot="1">
      <c r="A56" s="67" t="s">
        <v>167</v>
      </c>
      <c r="B56" s="54" t="s">
        <v>177</v>
      </c>
      <c r="C56" s="55"/>
      <c r="D56" s="56"/>
      <c r="E56" s="15"/>
      <c r="F56" s="14"/>
    </row>
    <row r="57" spans="1:6" ht="44.25" customHeight="1" thickBot="1">
      <c r="A57" s="6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6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9"/>
      <c r="B59" s="3" t="s">
        <v>66</v>
      </c>
      <c r="C59" s="1" t="s">
        <v>15</v>
      </c>
      <c r="D59" s="3" t="s">
        <v>66</v>
      </c>
      <c r="E59" s="3">
        <v>0.18</v>
      </c>
      <c r="F59" s="14"/>
    </row>
    <row r="60" spans="1:6" ht="39.75" customHeight="1" thickBot="1">
      <c r="A60" s="67" t="s">
        <v>168</v>
      </c>
      <c r="B60" s="57" t="s">
        <v>187</v>
      </c>
      <c r="C60" s="58"/>
      <c r="D60" s="58"/>
      <c r="E60" s="25"/>
      <c r="F60" s="14"/>
    </row>
    <row r="61" spans="1:6" ht="47.25" customHeight="1" thickBot="1">
      <c r="A61" s="68"/>
      <c r="B61" s="13" t="s">
        <v>65</v>
      </c>
      <c r="C61" s="21"/>
      <c r="D61" s="28" t="s">
        <v>65</v>
      </c>
      <c r="E61" s="24" t="s">
        <v>195</v>
      </c>
      <c r="F61" s="14"/>
    </row>
    <row r="62" spans="1:6" ht="31.5" customHeight="1" thickBot="1">
      <c r="A62" s="6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9"/>
      <c r="B63" s="3" t="s">
        <v>66</v>
      </c>
      <c r="C63" s="1" t="s">
        <v>15</v>
      </c>
      <c r="D63" s="3" t="s">
        <v>66</v>
      </c>
      <c r="E63" s="3">
        <v>0.37</v>
      </c>
      <c r="F63" s="14"/>
    </row>
    <row r="64" spans="1:6" ht="27.75" customHeight="1" thickBot="1">
      <c r="A64" s="67" t="s">
        <v>169</v>
      </c>
      <c r="B64" s="51" t="s">
        <v>120</v>
      </c>
      <c r="C64" s="52"/>
      <c r="D64" s="53"/>
      <c r="E64" s="22"/>
      <c r="F64" s="14"/>
    </row>
    <row r="65" spans="1:6" ht="41.25" customHeight="1" thickBot="1">
      <c r="A65" s="68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6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67" t="s">
        <v>170</v>
      </c>
      <c r="B68" s="51" t="s">
        <v>119</v>
      </c>
      <c r="C68" s="52"/>
      <c r="D68" s="53"/>
      <c r="E68" s="16"/>
      <c r="F68" s="14"/>
    </row>
    <row r="69" spans="1:6" ht="39.75" customHeight="1" thickBot="1">
      <c r="A69" s="68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6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67" t="s">
        <v>171</v>
      </c>
      <c r="B72" s="51" t="s">
        <v>127</v>
      </c>
      <c r="C72" s="52"/>
      <c r="D72" s="53"/>
      <c r="E72" s="16"/>
      <c r="F72" s="14"/>
    </row>
    <row r="73" spans="1:6" ht="38.25" customHeight="1" thickBot="1">
      <c r="A73" s="68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6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67" t="s">
        <v>172</v>
      </c>
      <c r="B76" s="51" t="s">
        <v>126</v>
      </c>
      <c r="C76" s="52"/>
      <c r="D76" s="53"/>
      <c r="E76" s="15"/>
      <c r="F76" s="14"/>
    </row>
    <row r="77" spans="1:6" ht="32.25" customHeight="1" thickBot="1">
      <c r="A77" s="68"/>
      <c r="B77" s="13" t="s">
        <v>65</v>
      </c>
      <c r="C77" s="21"/>
      <c r="D77" s="28" t="s">
        <v>65</v>
      </c>
      <c r="E77" s="26" t="s">
        <v>193</v>
      </c>
      <c r="F77" s="14"/>
    </row>
    <row r="78" spans="1:6" ht="27.75" customHeight="1" thickBot="1">
      <c r="A78" s="6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67" t="s">
        <v>173</v>
      </c>
      <c r="B80" s="51" t="s">
        <v>123</v>
      </c>
      <c r="C80" s="52"/>
      <c r="D80" s="53"/>
      <c r="E80" s="15"/>
      <c r="F80" s="14"/>
    </row>
    <row r="81" spans="1:6" ht="40.5" customHeight="1" thickBot="1">
      <c r="A81" s="6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6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9"/>
      <c r="B83" s="3" t="s">
        <v>66</v>
      </c>
      <c r="C83" s="1" t="s">
        <v>15</v>
      </c>
      <c r="D83" s="3" t="s">
        <v>66</v>
      </c>
      <c r="E83" s="3">
        <v>1.72</v>
      </c>
      <c r="F83">
        <f>E43+E47+E51+E55+E59+E63+E67+E71+E75+E79+E83</f>
        <v>23.42</v>
      </c>
    </row>
    <row r="84" spans="1:5" ht="39.75" customHeight="1" thickBot="1">
      <c r="A84" s="62" t="s">
        <v>67</v>
      </c>
      <c r="B84" s="63"/>
      <c r="C84" s="63"/>
      <c r="D84" s="63"/>
      <c r="E84" s="63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62" t="s">
        <v>77</v>
      </c>
      <c r="B89" s="63"/>
      <c r="C89" s="63"/>
      <c r="D89" s="63"/>
      <c r="E89" s="63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183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183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183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183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183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183</v>
      </c>
    </row>
    <row r="96" spans="1:5" ht="39.75" customHeight="1" thickBot="1">
      <c r="A96" s="64" t="s">
        <v>182</v>
      </c>
      <c r="B96" s="65"/>
      <c r="C96" s="65"/>
      <c r="D96" s="65"/>
      <c r="E96" s="66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183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183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183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183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183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183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183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183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183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183</v>
      </c>
    </row>
    <row r="107" spans="1:5" ht="39.75" customHeight="1" thickBot="1">
      <c r="A107" s="62" t="s">
        <v>104</v>
      </c>
      <c r="B107" s="63"/>
      <c r="C107" s="63"/>
      <c r="D107" s="63"/>
      <c r="E107" s="63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183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183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183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183</v>
      </c>
    </row>
    <row r="112" spans="1:5" ht="39.75" customHeight="1" thickBot="1">
      <c r="A112" s="62" t="s">
        <v>110</v>
      </c>
      <c r="B112" s="63"/>
      <c r="C112" s="63"/>
      <c r="D112" s="63"/>
      <c r="E112" s="63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76:A79"/>
    <mergeCell ref="A80:A83"/>
    <mergeCell ref="A56:A59"/>
    <mergeCell ref="A60:A63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112:E112"/>
    <mergeCell ref="A84:E84"/>
    <mergeCell ref="A89:E89"/>
    <mergeCell ref="A96:E96"/>
    <mergeCell ref="A107:E107"/>
    <mergeCell ref="A40:A43"/>
    <mergeCell ref="A44:A47"/>
    <mergeCell ref="A48:A51"/>
    <mergeCell ref="A52:A55"/>
    <mergeCell ref="A72:A75"/>
    <mergeCell ref="B29:D29"/>
    <mergeCell ref="B30:D30"/>
    <mergeCell ref="B76:D76"/>
    <mergeCell ref="B48:D48"/>
    <mergeCell ref="B52:D52"/>
    <mergeCell ref="B37:D37"/>
    <mergeCell ref="B39:D39"/>
    <mergeCell ref="B40:D40"/>
    <mergeCell ref="B44:D44"/>
    <mergeCell ref="B34:D34"/>
    <mergeCell ref="B35:D35"/>
    <mergeCell ref="B36:D36"/>
    <mergeCell ref="B56:D56"/>
    <mergeCell ref="B80:D80"/>
    <mergeCell ref="B60:D60"/>
    <mergeCell ref="B64:D64"/>
    <mergeCell ref="B68:D68"/>
    <mergeCell ref="B72:D72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2016-03-16T11:52:24Z</cp:lastPrinted>
  <dcterms:created xsi:type="dcterms:W3CDTF">1996-10-08T23:32:33Z</dcterms:created>
  <dcterms:modified xsi:type="dcterms:W3CDTF">2016-03-23T10:09:25Z</dcterms:modified>
  <cp:category/>
  <cp:version/>
  <cp:contentType/>
  <cp:contentStatus/>
</cp:coreProperties>
</file>